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356" windowWidth="8640" windowHeight="9915" activeTab="0"/>
  </bookViews>
  <sheets>
    <sheet name="ΑΤΤΙΚΗ 20" sheetId="1" r:id="rId1"/>
    <sheet name="ΔΙΑΓΡΑΜΜΑΤΑ" sheetId="2" r:id="rId2"/>
  </sheets>
  <definedNames>
    <definedName name="_xlnm.Print_Area" localSheetId="0">'ΑΤΤΙΚΗ 20'!$A$1:$I$50</definedName>
    <definedName name="_xlnm.Print_Titles" localSheetId="0">'ΑΤΤΙΚΗ 20'!$2:$3</definedName>
  </definedNames>
  <calcPr fullCalcOnLoad="1"/>
</workbook>
</file>

<file path=xl/sharedStrings.xml><?xml version="1.0" encoding="utf-8"?>
<sst xmlns="http://schemas.openxmlformats.org/spreadsheetml/2006/main" count="60" uniqueCount="31">
  <si>
    <t>Π.Ε.Π. ΑΤΤΙΚΗΣ</t>
  </si>
  <si>
    <t>ΠΟΣΑ ΣΕ EΥΡΩ</t>
  </si>
  <si>
    <t>ΧΡΗΜΑΤΟΔΟΤΙΚΟ
ΜΕΣΟ</t>
  </si>
  <si>
    <t>ΣΥΝΟΛΟ</t>
  </si>
  <si>
    <t>ΕΤΠΑ</t>
  </si>
  <si>
    <t>ΔΗΜΟΣΙΑ ΚΕΝΤΡΙΚΗ</t>
  </si>
  <si>
    <t>ΙΔΙΩΤΙΚΗ ΣΥΜΜΕΤΟΧΗ</t>
  </si>
  <si>
    <t>ΕΚΤ</t>
  </si>
  <si>
    <t>ΑΞΟΝΑΣ 1</t>
  </si>
  <si>
    <t>ΑΞΟΝΑΣ 2</t>
  </si>
  <si>
    <t>ΑΞΟΝΑΣ 3</t>
  </si>
  <si>
    <t>ΑΞΟΝΑΣ 4</t>
  </si>
  <si>
    <t>ΑΞΟΝΑΣ 5</t>
  </si>
  <si>
    <t>ΑΞΟΝΑΣ 6</t>
  </si>
  <si>
    <t xml:space="preserve">ΑΞΟΝΕΣ  
ΠΡΟΤΕΡΑΙΟΤΗΤΑΣ </t>
  </si>
  <si>
    <t>1. ΔΙΕΥΡΥΝΣΗ ΤΟΥ ΔΙΕΘΝΟΥΣ ΡΟΛΟΥ ΤΗΣ ΠΡΩΤΕΥΟΥΣΑΣ</t>
  </si>
  <si>
    <t>2. ΑΠΟΚΑΤΑΣΤΑΣΗ ΤΗΣ ΠΟΙΟΤΗΤΑΣ ΖΩΗΣ ΚΑΙ ΤΟΥ ΠΕΡΙΒΑΛΛΟΝΤΟΣ</t>
  </si>
  <si>
    <t>3. ΜΕΙΩΣΗ ΤΗΣ ΑΝΕΡΓΙΑΣ ΚΑΙ ΑΝΤΙΜΕΤΩΠΙΣΗ ΤΟΥ ΚΟΙΝΩΝΙΚΟΥ ΑΠΟΚΛΕΙΣΜΟΥ</t>
  </si>
  <si>
    <t>5. ΑΠΟΚΑΤΑΣΤΑΣΗ ΤΩΝ ΕΠΙΠΤΩΣΕΩΝ ΑΠΟ ΤΟΝ ΣΕΙΣΜΟ ΣΤΗΝ ΑΤΤΙΚΗ ΤΗΝ 7-9-1999</t>
  </si>
  <si>
    <t>TAMEIA</t>
  </si>
  <si>
    <t>ΔΗΜΟΣΙΑ ΚΕΝΤΡΙΚΗ ΣΥΜΜΕΤΟΧΗ</t>
  </si>
  <si>
    <t>ΕΤΠΑ: ΕΥΡΩΠΑΪΚΟ ΤΑΜΕΙΟ ΠΕΡΙΦΕΡΕΙΑΚΗΣ ΑΝΑΠΤΥΞΗΣ</t>
  </si>
  <si>
    <t>ΕΚΤ: ΕΥΡΩΠΑΪΚΟ ΚΟΙΝΩΝΙΚΟ ΤΑΜΕΙΟ</t>
  </si>
  <si>
    <t>ΕΥΡΩΠΑΪΚΟ ΚΟΙΝΩΝΙΚΟ ΤΑΜΕΙΟ</t>
  </si>
  <si>
    <t xml:space="preserve"> ΕΥΡΩΠΑΪΚΟ ΤΑΜΕΙΟ ΠΕΡΙΦΕΡΕΙΑΚΗΣ ΑΝΑΠΤΥΞΗΣ</t>
  </si>
  <si>
    <t>ΕΥΡΩΠΑΪΚΟ ΓΕΩΡΓΙΚΟ ΤΑΜΕΙΟ ΠΡΟΣΑΝΑΤΟΛΙΣΜΟΥ ΚΑΙ ΕΓΓΥΗΣΕΩΝ</t>
  </si>
  <si>
    <t>ΕΓΤΠΕ</t>
  </si>
  <si>
    <t>ΕΓΤΠΕ-Π: ΕΥΡΩΠΑΪΚΟ ΓΕΩΡΓΙΚΟ ΤΑΜΕΙΟ ΠΡΟΣΑΝΑΤΟΛΙΣΜΟΥ ΚΑΙ ΕΓΓΥΗΣΕΩΝ</t>
  </si>
  <si>
    <t>4. ΑΝΑΒΑΘΜΙΣΗ ΥΠΟΔΟΜΩΝ ΚΑΙ ΑΕΙΦΟΡΟΣ ΔΙΑΧΕΙΡΙΣΗ ΤΩΝ ΠΟΡΩΝ ΣΤΙΣ ΥΠΟΒΑΘΜΙΣΜΕΝΕΣ ΠΕΡΙΟΧΕΣ, ΣΤΙΣ ΔΥΤΙΚΕΣ ΠΕΡΙΟΧΕΣ ΚΑΙ ΣΤΙΣ ΛΟΙΠΕΣ ΠΕΡΙΜΕΤΡΙΚΕΣ ΖΩΝΕΣ</t>
  </si>
  <si>
    <t>6. ΤΕΧΝΙΚΗ ΒΟΗΘΕΙΑ-ΠΡΟΕΤΟΙΜΑΣΙΑ ΝΕΑΣ ΠΡΟΓΡΑΜΜΑΤΙΚΗΣ ΠΕΡΙΟΔΟΥ</t>
  </si>
  <si>
    <t>ΠΗΓΗ :ΟΠΣ ''ΕΡΓΟΡΑΜΑ"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</si>
</sst>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'ΑΤΤΙΚΗ 20'!#REF!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'ΑΤΤΙΚΗ 20'!#REF!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'ΑΤΤΙΚΗ 20'!#REF!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'ΑΤΤΙΚΗ 20'!#REF!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'ΑΤΤΙΚΗ 20'!#REF!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'ΑΤΤΙΚΗ 20'!#REF!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'ΑΤΤΙΚΗ 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'ΑΤΤΙΚΗ 20'!#REF!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3175"/>
          <c:w val="0.911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ΔΙΑΓΡΑΜΜΑΤΑ!$B$5</c:f>
              <c:strCache>
                <c:ptCount val="1"/>
                <c:pt idx="0">
                  <c:v>ΑΞΟΝΑΣ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ΔΙΑΓΡΑΜΜΑΤΑ!$C$5:$H$5</c:f>
              <c:numCache/>
            </c:numRef>
          </c:val>
        </c:ser>
        <c:ser>
          <c:idx val="1"/>
          <c:order val="1"/>
          <c:tx>
            <c:strRef>
              <c:f>ΔΙΑΓΡΑΜΜΑΤΑ!$B$6</c:f>
              <c:strCache>
                <c:ptCount val="1"/>
                <c:pt idx="0">
                  <c:v>ΑΞΟΝΑΣ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ΔΙΑΓΡΑΜΜΑΤΑ!$C$6:$H$6</c:f>
              <c:numCache/>
            </c:numRef>
          </c:val>
        </c:ser>
        <c:ser>
          <c:idx val="2"/>
          <c:order val="2"/>
          <c:tx>
            <c:strRef>
              <c:f>ΔΙΑΓΡΑΜΜΑΤΑ!$B$7</c:f>
              <c:strCache>
                <c:ptCount val="1"/>
                <c:pt idx="0">
                  <c:v>ΑΞΟΝΑΣ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ΔΙΑΓΡΑΜΜΑΤΑ!$C$7:$H$7</c:f>
              <c:numCache/>
            </c:numRef>
          </c:val>
        </c:ser>
        <c:ser>
          <c:idx val="3"/>
          <c:order val="3"/>
          <c:tx>
            <c:strRef>
              <c:f>ΔΙΑΓΡΑΜΜΑΤΑ!$B$8</c:f>
              <c:strCache>
                <c:ptCount val="1"/>
                <c:pt idx="0">
                  <c:v>ΑΞΟΝΑΣ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ΔΙΑΓΡΑΜΜΑΤΑ!$C$8:$H$8</c:f>
              <c:numCache/>
            </c:numRef>
          </c:val>
        </c:ser>
        <c:ser>
          <c:idx val="4"/>
          <c:order val="4"/>
          <c:tx>
            <c:strRef>
              <c:f>ΔΙΑΓΡΑΜΜΑΤΑ!$B$9</c:f>
              <c:strCache>
                <c:ptCount val="1"/>
                <c:pt idx="0">
                  <c:v>ΑΞΟΝΑΣ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ΔΙΑΓΡΑΜΜΑΤΑ!$C$9:$H$9</c:f>
              <c:numCache/>
            </c:numRef>
          </c:val>
        </c:ser>
        <c:ser>
          <c:idx val="5"/>
          <c:order val="5"/>
          <c:tx>
            <c:strRef>
              <c:f>ΔΙΑΓΡΑΜΜΑΤΑ!$B$10</c:f>
              <c:strCache>
                <c:ptCount val="1"/>
                <c:pt idx="0">
                  <c:v>ΑΞΟΝΑΣ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ΔΙΑΓΡΑΜΜΑΤΑ!$C$10:$H$10</c:f>
              <c:numCache/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5"/>
                <c:y val="0.00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625"/>
          <c:w val="0.598"/>
          <c:h val="0.047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95"/>
          <c:w val="0.760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ΔΙΑΓΡΑΜΜΑΤΑ!$J$5:$J$9</c:f>
              <c:strCache/>
            </c:strRef>
          </c:cat>
          <c:val>
            <c:numRef>
              <c:f>ΔΙΑΓΡΑΜΜΑΤΑ!$K$5:$K$9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675"/>
          <c:w val="0.9765"/>
          <c:h val="0.223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0.0205</cdr:y>
    </cdr:from>
    <cdr:to>
      <cdr:x>0.60275</cdr:x>
      <cdr:y>0.09375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14300"/>
          <a:ext cx="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ΑΤΤΙΚΗΣ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0.22975</cdr:y>
    </cdr:from>
    <cdr:to>
      <cdr:x>0.66875</cdr:x>
      <cdr:y>0.4785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276350"/>
          <a:ext cx="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ΑΤΤΙΚΗΣ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7886700" y="2867025"/>
        <a:ext cx="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7886700" y="9382125"/>
        <a:ext cx="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0.0145</cdr:y>
    </cdr:from>
    <cdr:to>
      <cdr:x>0.95825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962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ΠΡΟΓΡΑΜΜΑ ΑΤΤΙΚΗΣ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0.0175</cdr:y>
    </cdr:from>
    <cdr:to>
      <cdr:x>0.83875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57150"/>
          <a:ext cx="37909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ΑΤΤΙΚΗΣ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38100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9525"/>
        <a:ext cx="57721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133350</xdr:rowOff>
    </xdr:from>
    <xdr:to>
      <xdr:col>9</xdr:col>
      <xdr:colOff>47625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9525" y="3533775"/>
        <a:ext cx="57721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showGridLines="0" tabSelected="1" zoomScalePageLayoutView="0" workbookViewId="0" topLeftCell="A1">
      <selection activeCell="A1" sqref="A1"/>
    </sheetView>
  </sheetViews>
  <sheetFormatPr defaultColWidth="18.28125" defaultRowHeight="23.25" customHeight="1"/>
  <cols>
    <col min="1" max="1" width="22.421875" style="7" customWidth="1"/>
    <col min="2" max="2" width="18.28125" style="7" customWidth="1"/>
    <col min="3" max="8" width="10.8515625" style="7" bestFit="1" customWidth="1"/>
    <col min="9" max="9" width="12.421875" style="7" bestFit="1" customWidth="1"/>
    <col min="10" max="10" width="18.28125" style="6" customWidth="1"/>
    <col min="11" max="16384" width="18.28125" style="7" customWidth="1"/>
  </cols>
  <sheetData>
    <row r="1" ht="12.75"/>
    <row r="2" spans="1:9" ht="16.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8:9" ht="12.75">
      <c r="H3" s="29" t="s">
        <v>1</v>
      </c>
      <c r="I3" s="29"/>
    </row>
    <row r="4" spans="1:9" ht="22.5">
      <c r="A4" s="1" t="s">
        <v>14</v>
      </c>
      <c r="B4" s="1" t="s">
        <v>2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19" t="s">
        <v>3</v>
      </c>
    </row>
    <row r="5" spans="1:9" ht="24.75" customHeight="1">
      <c r="A5" s="25" t="s">
        <v>15</v>
      </c>
      <c r="B5" s="8" t="s">
        <v>4</v>
      </c>
      <c r="C5" s="16">
        <v>27241183</v>
      </c>
      <c r="D5" s="16">
        <v>130959011</v>
      </c>
      <c r="E5" s="16">
        <v>44676695</v>
      </c>
      <c r="F5" s="16">
        <v>35842826</v>
      </c>
      <c r="G5" s="16">
        <v>14542692</v>
      </c>
      <c r="H5" s="16">
        <v>49662592</v>
      </c>
      <c r="I5" s="15">
        <f>SUM(C5:H5)</f>
        <v>302924999</v>
      </c>
    </row>
    <row r="6" spans="1:9" ht="24.75" customHeight="1">
      <c r="A6" s="26"/>
      <c r="B6" s="13" t="s">
        <v>20</v>
      </c>
      <c r="C6" s="16">
        <v>9080394</v>
      </c>
      <c r="D6" s="16">
        <v>43653004</v>
      </c>
      <c r="E6" s="16">
        <v>14892232</v>
      </c>
      <c r="F6" s="16">
        <v>51990472</v>
      </c>
      <c r="G6" s="16">
        <v>29474901</v>
      </c>
      <c r="H6" s="16"/>
      <c r="I6" s="15">
        <f>SUM(C6:H6)</f>
        <v>149091003</v>
      </c>
    </row>
    <row r="7" spans="1:9" ht="24.75" customHeight="1">
      <c r="A7" s="26"/>
      <c r="B7" s="8" t="s">
        <v>6</v>
      </c>
      <c r="C7" s="16">
        <v>1272225</v>
      </c>
      <c r="D7" s="16">
        <v>6600743</v>
      </c>
      <c r="E7" s="16">
        <v>8022808</v>
      </c>
      <c r="F7" s="16">
        <v>17200400</v>
      </c>
      <c r="G7" s="16">
        <v>20150600</v>
      </c>
      <c r="H7" s="16">
        <v>25253224</v>
      </c>
      <c r="I7" s="15">
        <f>SUM(C7:H7)</f>
        <v>78500000</v>
      </c>
    </row>
    <row r="8" spans="1:9" ht="24.75" customHeight="1">
      <c r="A8" s="27"/>
      <c r="B8" s="18" t="s">
        <v>3</v>
      </c>
      <c r="C8" s="17">
        <f aca="true" t="shared" si="0" ref="C8:H8">SUM(C5:C7)</f>
        <v>37593802</v>
      </c>
      <c r="D8" s="17">
        <f t="shared" si="0"/>
        <v>181212758</v>
      </c>
      <c r="E8" s="17">
        <f t="shared" si="0"/>
        <v>67591735</v>
      </c>
      <c r="F8" s="17">
        <f t="shared" si="0"/>
        <v>105033698</v>
      </c>
      <c r="G8" s="17">
        <f t="shared" si="0"/>
        <v>64168193</v>
      </c>
      <c r="H8" s="17">
        <f t="shared" si="0"/>
        <v>74915816</v>
      </c>
      <c r="I8" s="15">
        <f>SUM(C8:H8)</f>
        <v>530516002</v>
      </c>
    </row>
    <row r="9" ht="12.75"/>
    <row r="10" spans="1:9" ht="24.75" customHeight="1">
      <c r="A10" s="28" t="s">
        <v>16</v>
      </c>
      <c r="B10" s="8" t="s">
        <v>4</v>
      </c>
      <c r="C10" s="16">
        <v>77704337</v>
      </c>
      <c r="D10" s="16">
        <v>89856999</v>
      </c>
      <c r="E10" s="16">
        <v>55249766</v>
      </c>
      <c r="F10" s="16">
        <v>42650800</v>
      </c>
      <c r="G10" s="16">
        <v>61499070</v>
      </c>
      <c r="H10" s="16">
        <v>60199667</v>
      </c>
      <c r="I10" s="15">
        <f>SUM(C10:H10)</f>
        <v>387160639</v>
      </c>
    </row>
    <row r="11" spans="1:9" ht="24.75" customHeight="1">
      <c r="A11" s="28"/>
      <c r="B11" s="8" t="s">
        <v>26</v>
      </c>
      <c r="C11" s="16">
        <v>2099930</v>
      </c>
      <c r="D11" s="16">
        <v>2230392</v>
      </c>
      <c r="E11" s="16">
        <v>2046956</v>
      </c>
      <c r="F11" s="16">
        <v>53936</v>
      </c>
      <c r="G11" s="16"/>
      <c r="H11" s="16"/>
      <c r="I11" s="15">
        <f>SUM(C11:H11)</f>
        <v>6431214</v>
      </c>
    </row>
    <row r="12" spans="1:9" ht="24.75" customHeight="1">
      <c r="A12" s="28"/>
      <c r="B12" s="13" t="s">
        <v>20</v>
      </c>
      <c r="C12" s="16">
        <v>26601426</v>
      </c>
      <c r="D12" s="16">
        <v>30695797</v>
      </c>
      <c r="E12" s="16">
        <v>19098908</v>
      </c>
      <c r="F12" s="16">
        <v>14234912</v>
      </c>
      <c r="G12" s="16">
        <v>20499688</v>
      </c>
      <c r="H12" s="16"/>
      <c r="I12" s="15">
        <f>SUM(C12:H12)</f>
        <v>111130731</v>
      </c>
    </row>
    <row r="13" spans="1:9" ht="24.75" customHeight="1">
      <c r="A13" s="28"/>
      <c r="B13" s="8" t="s">
        <v>6</v>
      </c>
      <c r="C13" s="16"/>
      <c r="D13" s="16">
        <v>120000</v>
      </c>
      <c r="E13" s="16">
        <v>120000</v>
      </c>
      <c r="F13" s="16">
        <v>60000</v>
      </c>
      <c r="G13" s="16"/>
      <c r="H13" s="16"/>
      <c r="I13" s="15">
        <f>SUM(C13:H13)</f>
        <v>300000</v>
      </c>
    </row>
    <row r="14" spans="1:9" ht="24.75" customHeight="1">
      <c r="A14" s="28"/>
      <c r="B14" s="18" t="s">
        <v>3</v>
      </c>
      <c r="C14" s="17">
        <f aca="true" t="shared" si="1" ref="C14:H14">SUM(C10:C13)</f>
        <v>106405693</v>
      </c>
      <c r="D14" s="17">
        <f t="shared" si="1"/>
        <v>122903188</v>
      </c>
      <c r="E14" s="17">
        <f t="shared" si="1"/>
        <v>76515630</v>
      </c>
      <c r="F14" s="17">
        <f t="shared" si="1"/>
        <v>56999648</v>
      </c>
      <c r="G14" s="17">
        <f t="shared" si="1"/>
        <v>81998758</v>
      </c>
      <c r="H14" s="17">
        <f t="shared" si="1"/>
        <v>60199667</v>
      </c>
      <c r="I14" s="15">
        <f>SUM(C14:H14)</f>
        <v>505022584</v>
      </c>
    </row>
    <row r="15" ht="12.75">
      <c r="I15" s="6"/>
    </row>
    <row r="16" spans="1:9" ht="24.75" customHeight="1">
      <c r="A16" s="25" t="s">
        <v>17</v>
      </c>
      <c r="B16" s="8" t="s">
        <v>7</v>
      </c>
      <c r="C16" s="16">
        <v>8603023</v>
      </c>
      <c r="D16" s="16">
        <v>11035166</v>
      </c>
      <c r="E16" s="16">
        <v>11438278</v>
      </c>
      <c r="F16" s="16">
        <v>10896307</v>
      </c>
      <c r="G16" s="16">
        <v>14557698</v>
      </c>
      <c r="H16" s="16">
        <v>13677897</v>
      </c>
      <c r="I16" s="15">
        <f>SUM(C16:H16)</f>
        <v>70208369</v>
      </c>
    </row>
    <row r="17" spans="1:9" ht="24.75" customHeight="1">
      <c r="A17" s="26"/>
      <c r="B17" s="13" t="s">
        <v>20</v>
      </c>
      <c r="C17" s="16">
        <v>2867674</v>
      </c>
      <c r="D17" s="16">
        <v>3678387</v>
      </c>
      <c r="E17" s="16">
        <v>3812759</v>
      </c>
      <c r="F17" s="16">
        <v>3632102</v>
      </c>
      <c r="G17" s="16">
        <v>5117563</v>
      </c>
      <c r="H17" s="16"/>
      <c r="I17" s="15">
        <f>SUM(C17:H17)</f>
        <v>19108485</v>
      </c>
    </row>
    <row r="18" spans="1:9" ht="16.5" customHeight="1">
      <c r="A18" s="26"/>
      <c r="B18" s="8" t="s">
        <v>6</v>
      </c>
      <c r="C18" s="16"/>
      <c r="D18" s="16"/>
      <c r="E18" s="16"/>
      <c r="F18" s="16"/>
      <c r="G18" s="16"/>
      <c r="H18" s="16"/>
      <c r="I18" s="15"/>
    </row>
    <row r="19" spans="1:9" ht="24.75" customHeight="1">
      <c r="A19" s="27"/>
      <c r="B19" s="8" t="s">
        <v>3</v>
      </c>
      <c r="C19" s="17">
        <f aca="true" t="shared" si="2" ref="C19:H19">SUM(C16:C18)</f>
        <v>11470697</v>
      </c>
      <c r="D19" s="17">
        <f t="shared" si="2"/>
        <v>14713553</v>
      </c>
      <c r="E19" s="17">
        <f t="shared" si="2"/>
        <v>15251037</v>
      </c>
      <c r="F19" s="17">
        <f t="shared" si="2"/>
        <v>14528409</v>
      </c>
      <c r="G19" s="17">
        <f t="shared" si="2"/>
        <v>19675261</v>
      </c>
      <c r="H19" s="17">
        <f t="shared" si="2"/>
        <v>13677897</v>
      </c>
      <c r="I19" s="15">
        <f>SUM(C19:H19)</f>
        <v>89316854</v>
      </c>
    </row>
    <row r="20" ht="12.75"/>
    <row r="21" spans="1:9" ht="24.75" customHeight="1">
      <c r="A21" s="28" t="s">
        <v>28</v>
      </c>
      <c r="B21" s="8" t="s">
        <v>4</v>
      </c>
      <c r="C21" s="16">
        <v>14830056</v>
      </c>
      <c r="D21" s="16">
        <v>12578742</v>
      </c>
      <c r="E21" s="16">
        <v>14244149</v>
      </c>
      <c r="F21" s="16">
        <v>15100450</v>
      </c>
      <c r="G21" s="16">
        <v>11196926</v>
      </c>
      <c r="H21" s="16">
        <v>11696227</v>
      </c>
      <c r="I21" s="15">
        <f>SUM(C21:H21)</f>
        <v>79646550</v>
      </c>
    </row>
    <row r="22" spans="1:9" ht="24.75" customHeight="1">
      <c r="A22" s="28"/>
      <c r="B22" s="8" t="s">
        <v>26</v>
      </c>
      <c r="C22" s="16">
        <v>420106</v>
      </c>
      <c r="D22" s="16">
        <v>891134</v>
      </c>
      <c r="E22" s="16">
        <v>796904</v>
      </c>
      <c r="F22" s="16">
        <v>3290060</v>
      </c>
      <c r="G22" s="16">
        <v>3322342</v>
      </c>
      <c r="H22" s="16">
        <v>3229070</v>
      </c>
      <c r="I22" s="15">
        <f>SUM(C22:H22)</f>
        <v>11949616</v>
      </c>
    </row>
    <row r="23" spans="1:9" ht="24.75" customHeight="1">
      <c r="A23" s="28"/>
      <c r="B23" s="13" t="s">
        <v>20</v>
      </c>
      <c r="C23" s="16">
        <v>5083387</v>
      </c>
      <c r="D23" s="16">
        <v>4489959</v>
      </c>
      <c r="E23" s="16">
        <v>5013685</v>
      </c>
      <c r="F23" s="16">
        <v>6240483</v>
      </c>
      <c r="G23" s="16">
        <v>5041932</v>
      </c>
      <c r="H23" s="16"/>
      <c r="I23" s="15">
        <f>SUM(C23:H23)</f>
        <v>25869446</v>
      </c>
    </row>
    <row r="24" spans="1:9" ht="24.75" customHeight="1">
      <c r="A24" s="28"/>
      <c r="B24" s="8" t="s">
        <v>6</v>
      </c>
      <c r="C24" s="16"/>
      <c r="D24" s="16"/>
      <c r="E24" s="16"/>
      <c r="F24" s="16">
        <v>1850000</v>
      </c>
      <c r="G24" s="16">
        <v>1980000</v>
      </c>
      <c r="H24" s="16">
        <v>3770000</v>
      </c>
      <c r="I24" s="15">
        <f>SUM(C24:H24)</f>
        <v>7600000</v>
      </c>
    </row>
    <row r="25" spans="1:9" ht="24.75" customHeight="1">
      <c r="A25" s="28"/>
      <c r="B25" s="18" t="s">
        <v>3</v>
      </c>
      <c r="C25" s="17">
        <f aca="true" t="shared" si="3" ref="C25:H25">SUM(C21:C24)</f>
        <v>20333549</v>
      </c>
      <c r="D25" s="17">
        <f t="shared" si="3"/>
        <v>17959835</v>
      </c>
      <c r="E25" s="17">
        <f t="shared" si="3"/>
        <v>20054738</v>
      </c>
      <c r="F25" s="17">
        <f t="shared" si="3"/>
        <v>26480993</v>
      </c>
      <c r="G25" s="17">
        <f t="shared" si="3"/>
        <v>21541200</v>
      </c>
      <c r="H25" s="17">
        <f t="shared" si="3"/>
        <v>18695297</v>
      </c>
      <c r="I25" s="15">
        <f>SUM(C25:H25)</f>
        <v>125065612</v>
      </c>
    </row>
    <row r="26" ht="12.75"/>
    <row r="27" spans="1:9" ht="24.75" customHeight="1">
      <c r="A27" s="25" t="s">
        <v>18</v>
      </c>
      <c r="B27" s="8" t="s">
        <v>4</v>
      </c>
      <c r="C27" s="16">
        <v>48316579</v>
      </c>
      <c r="D27" s="16">
        <v>62089456</v>
      </c>
      <c r="E27" s="16">
        <v>64618448</v>
      </c>
      <c r="F27" s="16">
        <v>35889456</v>
      </c>
      <c r="G27" s="16">
        <v>39611215</v>
      </c>
      <c r="H27" s="16">
        <v>7640014</v>
      </c>
      <c r="I27" s="15">
        <f>SUM(C27:H27)</f>
        <v>258165168</v>
      </c>
    </row>
    <row r="28" spans="1:9" ht="24.75" customHeight="1">
      <c r="A28" s="26"/>
      <c r="B28" s="13" t="s">
        <v>20</v>
      </c>
      <c r="C28" s="16">
        <v>12079144</v>
      </c>
      <c r="D28" s="16">
        <v>15522364</v>
      </c>
      <c r="E28" s="16">
        <v>16154612</v>
      </c>
      <c r="F28" s="16">
        <v>8972364</v>
      </c>
      <c r="G28" s="16">
        <v>9894343</v>
      </c>
      <c r="H28" s="16">
        <v>1918466</v>
      </c>
      <c r="I28" s="15">
        <f>SUM(C28:H28)</f>
        <v>64541293</v>
      </c>
    </row>
    <row r="29" spans="1:9" ht="24.75" customHeight="1">
      <c r="A29" s="26"/>
      <c r="B29" s="8" t="s">
        <v>6</v>
      </c>
      <c r="C29" s="16"/>
      <c r="D29" s="16"/>
      <c r="E29" s="16"/>
      <c r="F29" s="16"/>
      <c r="G29" s="16"/>
      <c r="H29" s="16"/>
      <c r="I29" s="15"/>
    </row>
    <row r="30" spans="1:9" ht="24.75" customHeight="1">
      <c r="A30" s="27"/>
      <c r="B30" s="18" t="s">
        <v>3</v>
      </c>
      <c r="C30" s="17">
        <f aca="true" t="shared" si="4" ref="C30:H30">SUM(C27:C29)</f>
        <v>60395723</v>
      </c>
      <c r="D30" s="17">
        <f t="shared" si="4"/>
        <v>77611820</v>
      </c>
      <c r="E30" s="17">
        <f t="shared" si="4"/>
        <v>80773060</v>
      </c>
      <c r="F30" s="17">
        <f t="shared" si="4"/>
        <v>44861820</v>
      </c>
      <c r="G30" s="17">
        <f t="shared" si="4"/>
        <v>49505558</v>
      </c>
      <c r="H30" s="17">
        <f t="shared" si="4"/>
        <v>9558480</v>
      </c>
      <c r="I30" s="15">
        <f>SUM(C30:H30)</f>
        <v>322706461</v>
      </c>
    </row>
    <row r="31" ht="12.75"/>
    <row r="32" spans="1:9" ht="24.75" customHeight="1">
      <c r="A32" s="25" t="s">
        <v>29</v>
      </c>
      <c r="B32" s="8" t="s">
        <v>4</v>
      </c>
      <c r="C32" s="16">
        <v>766840</v>
      </c>
      <c r="D32" s="16">
        <v>915820</v>
      </c>
      <c r="E32" s="16">
        <v>929492</v>
      </c>
      <c r="F32" s="16">
        <v>714774</v>
      </c>
      <c r="G32" s="16">
        <v>8802113</v>
      </c>
      <c r="H32" s="16">
        <v>28739</v>
      </c>
      <c r="I32" s="15">
        <f>SUM(C32:H32)</f>
        <v>12157778</v>
      </c>
    </row>
    <row r="33" spans="1:9" ht="24.75" customHeight="1">
      <c r="A33" s="26"/>
      <c r="B33" s="8" t="s">
        <v>7</v>
      </c>
      <c r="C33" s="16">
        <v>149023</v>
      </c>
      <c r="D33" s="16">
        <v>166824</v>
      </c>
      <c r="E33" s="16">
        <v>171381</v>
      </c>
      <c r="F33" s="16">
        <v>153520</v>
      </c>
      <c r="G33" s="16">
        <v>157857</v>
      </c>
      <c r="H33" s="16">
        <v>0</v>
      </c>
      <c r="I33" s="15">
        <f>SUM(C33:H33)</f>
        <v>798605</v>
      </c>
    </row>
    <row r="34" spans="1:9" ht="24.75" customHeight="1">
      <c r="A34" s="26"/>
      <c r="B34" s="13" t="s">
        <v>20</v>
      </c>
      <c r="C34" s="16">
        <v>305287</v>
      </c>
      <c r="D34" s="16">
        <v>360881</v>
      </c>
      <c r="E34" s="16">
        <v>366958</v>
      </c>
      <c r="F34" s="16">
        <v>289431</v>
      </c>
      <c r="G34" s="16">
        <v>2084066</v>
      </c>
      <c r="H34" s="16">
        <v>145498</v>
      </c>
      <c r="I34" s="15">
        <f>SUM(C34:H34)</f>
        <v>3552121</v>
      </c>
    </row>
    <row r="35" spans="1:9" ht="24.75" customHeight="1">
      <c r="A35" s="27"/>
      <c r="B35" s="18" t="s">
        <v>3</v>
      </c>
      <c r="C35" s="17">
        <f aca="true" t="shared" si="5" ref="C35:H35">SUM(C32:C34)</f>
        <v>1221150</v>
      </c>
      <c r="D35" s="17">
        <f t="shared" si="5"/>
        <v>1443525</v>
      </c>
      <c r="E35" s="17">
        <f t="shared" si="5"/>
        <v>1467831</v>
      </c>
      <c r="F35" s="17">
        <f t="shared" si="5"/>
        <v>1157725</v>
      </c>
      <c r="G35" s="17">
        <f t="shared" si="5"/>
        <v>11044036</v>
      </c>
      <c r="H35" s="17">
        <f t="shared" si="5"/>
        <v>174237</v>
      </c>
      <c r="I35" s="15">
        <f>SUM(C35:H35)</f>
        <v>16508504</v>
      </c>
    </row>
    <row r="36" ht="12.75"/>
    <row r="37" spans="1:9" ht="24.75" customHeight="1">
      <c r="A37" s="31" t="s">
        <v>3</v>
      </c>
      <c r="B37" s="9" t="s">
        <v>4</v>
      </c>
      <c r="C37" s="15">
        <f aca="true" t="shared" si="6" ref="C37:H37">C32+C27+C21+C10+C5</f>
        <v>168858995</v>
      </c>
      <c r="D37" s="15">
        <f t="shared" si="6"/>
        <v>296400028</v>
      </c>
      <c r="E37" s="15">
        <f t="shared" si="6"/>
        <v>179718550</v>
      </c>
      <c r="F37" s="15">
        <f t="shared" si="6"/>
        <v>130198306</v>
      </c>
      <c r="G37" s="15">
        <f t="shared" si="6"/>
        <v>135652016</v>
      </c>
      <c r="H37" s="15">
        <f t="shared" si="6"/>
        <v>129227239</v>
      </c>
      <c r="I37" s="15">
        <f aca="true" t="shared" si="7" ref="I37:I42">SUM(C37:H37)</f>
        <v>1040055134</v>
      </c>
    </row>
    <row r="38" spans="1:9" ht="24.75" customHeight="1">
      <c r="A38" s="31"/>
      <c r="B38" s="9" t="s">
        <v>7</v>
      </c>
      <c r="C38" s="15">
        <f aca="true" t="shared" si="8" ref="C38:H38">C33+C16</f>
        <v>8752046</v>
      </c>
      <c r="D38" s="15">
        <f t="shared" si="8"/>
        <v>11201990</v>
      </c>
      <c r="E38" s="15">
        <f t="shared" si="8"/>
        <v>11609659</v>
      </c>
      <c r="F38" s="15">
        <f t="shared" si="8"/>
        <v>11049827</v>
      </c>
      <c r="G38" s="15">
        <f t="shared" si="8"/>
        <v>14715555</v>
      </c>
      <c r="H38" s="15">
        <f t="shared" si="8"/>
        <v>13677897</v>
      </c>
      <c r="I38" s="15">
        <f t="shared" si="7"/>
        <v>71006974</v>
      </c>
    </row>
    <row r="39" spans="1:9" ht="24.75" customHeight="1">
      <c r="A39" s="31"/>
      <c r="B39" s="9" t="s">
        <v>26</v>
      </c>
      <c r="C39" s="15">
        <f aca="true" t="shared" si="9" ref="C39:H39">C22+C11</f>
        <v>2520036</v>
      </c>
      <c r="D39" s="15">
        <f t="shared" si="9"/>
        <v>3121526</v>
      </c>
      <c r="E39" s="15">
        <f t="shared" si="9"/>
        <v>2843860</v>
      </c>
      <c r="F39" s="15">
        <f t="shared" si="9"/>
        <v>3343996</v>
      </c>
      <c r="G39" s="15">
        <f t="shared" si="9"/>
        <v>3322342</v>
      </c>
      <c r="H39" s="15">
        <f t="shared" si="9"/>
        <v>3229070</v>
      </c>
      <c r="I39" s="15">
        <f t="shared" si="7"/>
        <v>18380830</v>
      </c>
    </row>
    <row r="40" spans="1:9" ht="24.75" customHeight="1">
      <c r="A40" s="31"/>
      <c r="B40" s="14" t="s">
        <v>20</v>
      </c>
      <c r="C40" s="15">
        <f aca="true" t="shared" si="10" ref="C40:H40">C34+C28+C23+C17+C12+C6</f>
        <v>56017312</v>
      </c>
      <c r="D40" s="15">
        <f t="shared" si="10"/>
        <v>98400392</v>
      </c>
      <c r="E40" s="15">
        <f t="shared" si="10"/>
        <v>59339154</v>
      </c>
      <c r="F40" s="15">
        <f t="shared" si="10"/>
        <v>85359764</v>
      </c>
      <c r="G40" s="15">
        <f t="shared" si="10"/>
        <v>72112493</v>
      </c>
      <c r="H40" s="15">
        <f t="shared" si="10"/>
        <v>2063964</v>
      </c>
      <c r="I40" s="15">
        <f t="shared" si="7"/>
        <v>373293079</v>
      </c>
    </row>
    <row r="41" spans="1:9" ht="24.75" customHeight="1">
      <c r="A41" s="31"/>
      <c r="B41" s="9" t="s">
        <v>6</v>
      </c>
      <c r="C41" s="15">
        <f aca="true" t="shared" si="11" ref="C41:H41">C29+C24+C18+C13+C7</f>
        <v>1272225</v>
      </c>
      <c r="D41" s="15">
        <f t="shared" si="11"/>
        <v>6720743</v>
      </c>
      <c r="E41" s="15">
        <f t="shared" si="11"/>
        <v>8142808</v>
      </c>
      <c r="F41" s="15">
        <f t="shared" si="11"/>
        <v>19110400</v>
      </c>
      <c r="G41" s="15">
        <f t="shared" si="11"/>
        <v>22130600</v>
      </c>
      <c r="H41" s="15">
        <f t="shared" si="11"/>
        <v>29023224</v>
      </c>
      <c r="I41" s="15">
        <f t="shared" si="7"/>
        <v>86400000</v>
      </c>
    </row>
    <row r="42" spans="1:9" ht="24.75" customHeight="1">
      <c r="A42" s="31"/>
      <c r="B42" s="10" t="s">
        <v>3</v>
      </c>
      <c r="C42" s="15">
        <f aca="true" t="shared" si="12" ref="C42:H42">SUM(C37:C41)</f>
        <v>237420614</v>
      </c>
      <c r="D42" s="15">
        <f t="shared" si="12"/>
        <v>415844679</v>
      </c>
      <c r="E42" s="15">
        <f t="shared" si="12"/>
        <v>261654031</v>
      </c>
      <c r="F42" s="15">
        <f t="shared" si="12"/>
        <v>249062293</v>
      </c>
      <c r="G42" s="15">
        <f t="shared" si="12"/>
        <v>247933006</v>
      </c>
      <c r="H42" s="15">
        <f t="shared" si="12"/>
        <v>177221394</v>
      </c>
      <c r="I42" s="15">
        <f t="shared" si="7"/>
        <v>1589136017</v>
      </c>
    </row>
    <row r="43" spans="1:9" ht="12.75">
      <c r="A43" s="32" t="s">
        <v>30</v>
      </c>
      <c r="B43" s="32"/>
      <c r="C43" s="32"/>
      <c r="D43" s="32"/>
      <c r="E43" s="32"/>
      <c r="F43" s="32"/>
      <c r="G43" s="32"/>
      <c r="H43" s="32"/>
      <c r="I43" s="32"/>
    </row>
    <row r="44" spans="1:10" s="12" customFormat="1" ht="12.75">
      <c r="A44" s="30" t="s">
        <v>19</v>
      </c>
      <c r="B44" s="30"/>
      <c r="C44" s="30"/>
      <c r="D44" s="30"/>
      <c r="E44" s="30"/>
      <c r="F44" s="30"/>
      <c r="G44" s="30"/>
      <c r="H44" s="30"/>
      <c r="I44" s="30"/>
      <c r="J44" s="11"/>
    </row>
    <row r="45" spans="1:10" s="12" customFormat="1" ht="12.75">
      <c r="A45" s="23" t="s">
        <v>22</v>
      </c>
      <c r="B45" s="30"/>
      <c r="C45" s="30"/>
      <c r="D45" s="30"/>
      <c r="E45" s="30"/>
      <c r="F45" s="30"/>
      <c r="G45" s="30"/>
      <c r="H45" s="30"/>
      <c r="I45" s="30"/>
      <c r="J45" s="11"/>
    </row>
    <row r="46" spans="1:10" s="12" customFormat="1" ht="12.75">
      <c r="A46" s="23" t="s">
        <v>21</v>
      </c>
      <c r="B46" s="23"/>
      <c r="C46" s="23"/>
      <c r="D46" s="23"/>
      <c r="E46" s="23"/>
      <c r="F46" s="23"/>
      <c r="G46" s="23"/>
      <c r="H46" s="23"/>
      <c r="I46" s="23"/>
      <c r="J46" s="11"/>
    </row>
    <row r="47" spans="1:10" s="12" customFormat="1" ht="12.75">
      <c r="A47" s="23" t="s">
        <v>27</v>
      </c>
      <c r="B47" s="23"/>
      <c r="C47" s="23"/>
      <c r="D47" s="23"/>
      <c r="E47" s="23"/>
      <c r="F47" s="23"/>
      <c r="G47" s="23"/>
      <c r="H47" s="23"/>
      <c r="I47" s="23"/>
      <c r="J47" s="11"/>
    </row>
    <row r="48" spans="1:10" s="12" customFormat="1" ht="23.25" customHeight="1">
      <c r="A48" s="23"/>
      <c r="B48" s="23"/>
      <c r="C48" s="23"/>
      <c r="D48" s="23"/>
      <c r="E48" s="23"/>
      <c r="F48" s="23"/>
      <c r="G48" s="23"/>
      <c r="H48" s="23"/>
      <c r="I48" s="23"/>
      <c r="J48" s="11"/>
    </row>
    <row r="49" spans="1:10" s="12" customFormat="1" ht="23.25" customHeight="1">
      <c r="A49" s="23"/>
      <c r="B49" s="23"/>
      <c r="C49" s="23"/>
      <c r="D49" s="23"/>
      <c r="E49" s="23"/>
      <c r="F49" s="23"/>
      <c r="G49" s="23"/>
      <c r="H49" s="23"/>
      <c r="I49" s="23"/>
      <c r="J49" s="11"/>
    </row>
    <row r="50" spans="1:10" s="12" customFormat="1" ht="23.25" customHeight="1">
      <c r="A50" s="23"/>
      <c r="B50" s="23"/>
      <c r="C50" s="23"/>
      <c r="D50" s="23"/>
      <c r="E50" s="23"/>
      <c r="F50" s="23"/>
      <c r="G50" s="23"/>
      <c r="H50" s="23"/>
      <c r="I50" s="23"/>
      <c r="J50" s="11"/>
    </row>
    <row r="51" spans="1:10" s="12" customFormat="1" ht="23.25" customHeight="1">
      <c r="A51" s="23"/>
      <c r="B51" s="23"/>
      <c r="C51" s="23"/>
      <c r="D51" s="23"/>
      <c r="E51" s="23"/>
      <c r="F51" s="23"/>
      <c r="G51" s="23"/>
      <c r="H51" s="23"/>
      <c r="I51" s="23"/>
      <c r="J51" s="11"/>
    </row>
  </sheetData>
  <sheetProtection/>
  <mergeCells count="18">
    <mergeCell ref="A49:I49"/>
    <mergeCell ref="A44:I44"/>
    <mergeCell ref="A32:A35"/>
    <mergeCell ref="A37:A42"/>
    <mergeCell ref="A16:A19"/>
    <mergeCell ref="A43:I43"/>
    <mergeCell ref="A45:I45"/>
    <mergeCell ref="A27:A30"/>
    <mergeCell ref="A51:I51"/>
    <mergeCell ref="A50:I50"/>
    <mergeCell ref="A46:I46"/>
    <mergeCell ref="A47:I47"/>
    <mergeCell ref="A48:I48"/>
    <mergeCell ref="A2:I2"/>
    <mergeCell ref="A5:A8"/>
    <mergeCell ref="A10:A14"/>
    <mergeCell ref="H3:I3"/>
    <mergeCell ref="A21:A25"/>
  </mergeCells>
  <printOptions horizontalCentered="1"/>
  <pageMargins left="0.2755905511811024" right="0.2362204724409449" top="0.3937007874015748" bottom="0.35433070866141736" header="0.2362204724409449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9.00390625" style="21" customWidth="1"/>
    <col min="2" max="2" width="12.140625" style="21" customWidth="1"/>
    <col min="3" max="3" width="10.8515625" style="21" bestFit="1" customWidth="1"/>
    <col min="4" max="9" width="9.00390625" style="21" customWidth="1"/>
    <col min="10" max="10" width="17.140625" style="22" customWidth="1"/>
    <col min="11" max="11" width="16.7109375" style="21" customWidth="1"/>
    <col min="12" max="16384" width="9.00390625" style="21" customWidth="1"/>
  </cols>
  <sheetData>
    <row r="1" s="3" customFormat="1" ht="12.75"/>
    <row r="2" s="3" customFormat="1" ht="12.75"/>
    <row r="3" s="3" customFormat="1" ht="12.75"/>
    <row r="4" spans="3:8" s="3" customFormat="1" ht="12.75"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</row>
    <row r="5" spans="2:11" s="3" customFormat="1" ht="12.75" customHeight="1">
      <c r="B5" s="3" t="s">
        <v>8</v>
      </c>
      <c r="C5" s="20">
        <f>'ΑΤΤΙΚΗ 20'!C8</f>
        <v>37593802</v>
      </c>
      <c r="D5" s="20">
        <f>'ΑΤΤΙΚΗ 20'!D8</f>
        <v>181212758</v>
      </c>
      <c r="E5" s="20">
        <f>'ΑΤΤΙΚΗ 20'!E8</f>
        <v>67591735</v>
      </c>
      <c r="F5" s="20">
        <f>'ΑΤΤΙΚΗ 20'!F8</f>
        <v>105033698</v>
      </c>
      <c r="G5" s="20">
        <f>'ΑΤΤΙΚΗ 20'!G8</f>
        <v>64168193</v>
      </c>
      <c r="H5" s="20">
        <f>'ΑΤΤΙΚΗ 20'!H8</f>
        <v>74915816</v>
      </c>
      <c r="J5" s="5" t="s">
        <v>24</v>
      </c>
      <c r="K5" s="20">
        <f>'ΑΤΤΙΚΗ 20'!I37</f>
        <v>1040055134</v>
      </c>
    </row>
    <row r="6" spans="2:11" s="3" customFormat="1" ht="12.75">
      <c r="B6" s="3" t="s">
        <v>9</v>
      </c>
      <c r="C6" s="20">
        <f>'ΑΤΤΙΚΗ 20'!C14</f>
        <v>106405693</v>
      </c>
      <c r="D6" s="20">
        <f>'ΑΤΤΙΚΗ 20'!D14</f>
        <v>122903188</v>
      </c>
      <c r="E6" s="20">
        <f>'ΑΤΤΙΚΗ 20'!E14</f>
        <v>76515630</v>
      </c>
      <c r="F6" s="20">
        <f>'ΑΤΤΙΚΗ 20'!F14</f>
        <v>56999648</v>
      </c>
      <c r="G6" s="20">
        <f>'ΑΤΤΙΚΗ 20'!G14</f>
        <v>81998758</v>
      </c>
      <c r="H6" s="20">
        <f>'ΑΤΤΙΚΗ 20'!H14</f>
        <v>60199667</v>
      </c>
      <c r="J6" s="5" t="s">
        <v>23</v>
      </c>
      <c r="K6" s="20">
        <f>'ΑΤΤΙΚΗ 20'!I38</f>
        <v>71006974</v>
      </c>
    </row>
    <row r="7" spans="2:11" s="3" customFormat="1" ht="12.75">
      <c r="B7" s="3" t="s">
        <v>10</v>
      </c>
      <c r="C7" s="20">
        <f>'ΑΤΤΙΚΗ 20'!C19</f>
        <v>11470697</v>
      </c>
      <c r="D7" s="20">
        <f>'ΑΤΤΙΚΗ 20'!D19</f>
        <v>14713553</v>
      </c>
      <c r="E7" s="20">
        <f>'ΑΤΤΙΚΗ 20'!E19</f>
        <v>15251037</v>
      </c>
      <c r="F7" s="20">
        <f>'ΑΤΤΙΚΗ 20'!F19</f>
        <v>14528409</v>
      </c>
      <c r="G7" s="20">
        <f>'ΑΤΤΙΚΗ 20'!G19</f>
        <v>19675261</v>
      </c>
      <c r="H7" s="20">
        <f>'ΑΤΤΙΚΗ 20'!H19</f>
        <v>13677897</v>
      </c>
      <c r="J7" s="5" t="s">
        <v>25</v>
      </c>
      <c r="K7" s="20">
        <f>'ΑΤΤΙΚΗ 20'!I39</f>
        <v>18380830</v>
      </c>
    </row>
    <row r="8" spans="2:11" s="3" customFormat="1" ht="12.75">
      <c r="B8" s="3" t="s">
        <v>11</v>
      </c>
      <c r="C8" s="20">
        <f>'ΑΤΤΙΚΗ 20'!C25</f>
        <v>20333549</v>
      </c>
      <c r="D8" s="20">
        <f>'ΑΤΤΙΚΗ 20'!D25</f>
        <v>17959835</v>
      </c>
      <c r="E8" s="20">
        <f>'ΑΤΤΙΚΗ 20'!E25</f>
        <v>20054738</v>
      </c>
      <c r="F8" s="20">
        <f>'ΑΤΤΙΚΗ 20'!F25</f>
        <v>26480993</v>
      </c>
      <c r="G8" s="20">
        <f>'ΑΤΤΙΚΗ 20'!G25</f>
        <v>21541200</v>
      </c>
      <c r="H8" s="20">
        <f>'ΑΤΤΙΚΗ 20'!H25</f>
        <v>18695297</v>
      </c>
      <c r="J8" s="5" t="s">
        <v>5</v>
      </c>
      <c r="K8" s="20">
        <f>'ΑΤΤΙΚΗ 20'!I40</f>
        <v>373293079</v>
      </c>
    </row>
    <row r="9" spans="2:11" s="3" customFormat="1" ht="12.75">
      <c r="B9" s="3" t="s">
        <v>12</v>
      </c>
      <c r="C9" s="20">
        <f>'ΑΤΤΙΚΗ 20'!C30</f>
        <v>60395723</v>
      </c>
      <c r="D9" s="20">
        <f>'ΑΤΤΙΚΗ 20'!D30</f>
        <v>77611820</v>
      </c>
      <c r="E9" s="20">
        <f>'ΑΤΤΙΚΗ 20'!E30</f>
        <v>80773060</v>
      </c>
      <c r="F9" s="20">
        <f>'ΑΤΤΙΚΗ 20'!F30</f>
        <v>44861820</v>
      </c>
      <c r="G9" s="20">
        <f>'ΑΤΤΙΚΗ 20'!G30</f>
        <v>49505558</v>
      </c>
      <c r="H9" s="20">
        <f>'ΑΤΤΙΚΗ 20'!H30</f>
        <v>9558480</v>
      </c>
      <c r="J9" s="5" t="s">
        <v>6</v>
      </c>
      <c r="K9" s="20">
        <f>'ΑΤΤΙΚΗ 20'!I41</f>
        <v>86400000</v>
      </c>
    </row>
    <row r="10" spans="2:8" s="3" customFormat="1" ht="12.75" customHeight="1">
      <c r="B10" s="3" t="s">
        <v>13</v>
      </c>
      <c r="C10" s="20">
        <f>'ΑΤΤΙΚΗ 20'!C35</f>
        <v>1221150</v>
      </c>
      <c r="D10" s="20">
        <f>'ΑΤΤΙΚΗ 20'!D35</f>
        <v>1443525</v>
      </c>
      <c r="E10" s="20">
        <f>'ΑΤΤΙΚΗ 20'!E35</f>
        <v>1467831</v>
      </c>
      <c r="F10" s="20">
        <f>'ΑΤΤΙΚΗ 20'!F35</f>
        <v>1157725</v>
      </c>
      <c r="G10" s="20">
        <f>'ΑΤΤΙΚΗ 20'!G35</f>
        <v>11044036</v>
      </c>
      <c r="H10" s="20">
        <f>'ΑΤΤΙΚΗ 20'!H35</f>
        <v>174237</v>
      </c>
    </row>
    <row r="16" ht="12.75" customHeight="1"/>
    <row r="21" ht="12.75" customHeight="1"/>
    <row r="27" ht="12.75" customHeight="1"/>
    <row r="32" ht="12.75" customHeight="1"/>
    <row r="45" ht="12.75" customHeight="1"/>
    <row r="46" ht="12.75" customHeight="1"/>
    <row r="47" ht="12.75" customHeight="1"/>
    <row r="48" ht="12.75" customHeight="1"/>
    <row r="49" ht="21" customHeight="1"/>
    <row r="50" ht="12.75" customHeight="1"/>
  </sheetData>
  <sheetProtection/>
  <printOptions/>
  <pageMargins left="0.27" right="0.23" top="0.4" bottom="0.37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2006-06-13T09:10:15Z</cp:lastPrinted>
  <dcterms:created xsi:type="dcterms:W3CDTF">2002-04-22T09:57:11Z</dcterms:created>
  <dcterms:modified xsi:type="dcterms:W3CDTF">2009-06-11T10:25:17Z</dcterms:modified>
  <cp:category/>
  <cp:version/>
  <cp:contentType/>
  <cp:contentStatus/>
</cp:coreProperties>
</file>